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127"/>
  <workbookPr dateCompatibility="0"/>
  <mc:AlternateContent xmlns:mc="http://schemas.openxmlformats.org/markup-compatibility/2006">
    <mc:Choice Requires="x15">
      <x15ac:absPath xmlns:x15ac="http://schemas.microsoft.com/office/spreadsheetml/2010/11/ac" url="Y:\OSP\Electronic Research Administration\Website\Documents\Fierce Template\"/>
    </mc:Choice>
  </mc:AlternateContent>
  <xr:revisionPtr revIDLastSave="0" documentId="8_{6236A0E4-F820-429C-B297-4DDE700181CC}" xr6:coauthVersionLast="47" xr6:coauthVersionMax="47" xr10:uidLastSave="{00000000-0000-0000-0000-000000000000}"/>
  <bookViews>
    <workbookView xWindow="-108" yWindow="-108" windowWidth="23256" windowHeight="12456" activeTab="1" xr2:uid="{00000000-000D-0000-FFFF-FFFF00000000}"/>
  </bookViews>
  <sheets>
    <sheet name="INSTRUCTIONS" sheetId="17" r:id="rId1"/>
    <sheet name="RCS YR 1,Composite" sheetId="1" r:id="rId2"/>
    <sheet name="F&amp;A Calculations" sheetId="18" state="hidden" r:id="rId3"/>
    <sheet name="Sheet1" sheetId="19" state="hidden" r:id="rId4"/>
    <sheet name="Sheet2" sheetId="20" state="hidden" r:id="rId5"/>
  </sheets>
  <definedNames>
    <definedName name="_xlnm.Print_Area" localSheetId="0">INSTRUCTIONS!$A$1:$A$53</definedName>
    <definedName name="_xlnm.Print_Area" localSheetId="1">'RCS YR 1,Composite'!$A$2:$T$51</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E35" i="1" l="1"/>
  <c r="K4" i="1"/>
  <c r="K3" i="1"/>
  <c r="I18" i="1"/>
  <c r="S20" i="1"/>
  <c r="O20" i="1"/>
  <c r="I32" i="1"/>
  <c r="G32" i="1"/>
  <c r="S32" i="1" l="1"/>
  <c r="Q32" i="1"/>
  <c r="L48" i="1"/>
  <c r="O15" i="1"/>
  <c r="S26" i="1"/>
  <c r="S27" i="1"/>
  <c r="S28" i="1"/>
  <c r="S29" i="1"/>
  <c r="S30" i="1"/>
  <c r="S31" i="1"/>
  <c r="S25" i="1"/>
  <c r="Q26" i="1"/>
  <c r="Q27" i="1"/>
  <c r="Q28" i="1"/>
  <c r="Q29" i="1"/>
  <c r="Q30" i="1"/>
  <c r="Q31" i="1"/>
  <c r="Q25" i="1"/>
  <c r="O26" i="1"/>
  <c r="O27" i="1"/>
  <c r="O28" i="1"/>
  <c r="O29" i="1"/>
  <c r="O30" i="1"/>
  <c r="O31" i="1"/>
  <c r="O25" i="1"/>
  <c r="S16" i="1"/>
  <c r="S19" i="1"/>
  <c r="S21" i="1"/>
  <c r="S15" i="1"/>
  <c r="Q21" i="1"/>
  <c r="Q16" i="1"/>
  <c r="Q15" i="1"/>
  <c r="O16" i="1"/>
  <c r="O19" i="1"/>
  <c r="O21" i="1"/>
  <c r="N7" i="1"/>
  <c r="E34" i="1"/>
  <c r="O35" i="1" s="1"/>
  <c r="E33" i="1"/>
  <c r="O33" i="1" s="1"/>
  <c r="E17" i="1"/>
  <c r="F60" i="1"/>
  <c r="F62" i="1"/>
  <c r="F61" i="1"/>
  <c r="G17" i="1"/>
  <c r="G18" i="1" s="1"/>
  <c r="I17" i="1"/>
  <c r="L46" i="1"/>
  <c r="D12" i="18"/>
  <c r="G12" i="18"/>
  <c r="D8" i="18"/>
  <c r="G8" i="18"/>
  <c r="I33" i="1"/>
  <c r="S33" i="1" s="1"/>
  <c r="E18" i="1" l="1"/>
  <c r="O18" i="1" s="1"/>
  <c r="Q17" i="1"/>
  <c r="S17" i="1"/>
  <c r="O17" i="1"/>
  <c r="I35" i="1"/>
  <c r="S35" i="1" s="1"/>
  <c r="I22" i="1"/>
  <c r="G33" i="1"/>
  <c r="Q18" i="1"/>
  <c r="O34" i="1"/>
  <c r="E22" i="1" l="1"/>
  <c r="E38" i="1" s="1"/>
  <c r="G22" i="1"/>
  <c r="G38" i="1" s="1"/>
  <c r="S18" i="1"/>
  <c r="Q33" i="1"/>
  <c r="G35" i="1"/>
  <c r="Q35" i="1" s="1"/>
  <c r="D4" i="18"/>
  <c r="G4" i="18" s="1"/>
  <c r="G39" i="1" s="1"/>
  <c r="O22" i="1" l="1"/>
  <c r="Q39" i="1"/>
  <c r="Q22" i="1"/>
  <c r="O38" i="1"/>
  <c r="E40" i="1"/>
  <c r="S22" i="1"/>
  <c r="I38" i="1"/>
  <c r="Q38" i="1" l="1"/>
  <c r="G40" i="1"/>
  <c r="I40" i="1"/>
  <c r="S38" i="1"/>
  <c r="O40" i="1"/>
  <c r="E43" i="1"/>
  <c r="O43" i="1" s="1"/>
  <c r="S40" i="1" l="1"/>
  <c r="I43" i="1"/>
  <c r="S43" i="1" s="1"/>
  <c r="Q40" i="1"/>
  <c r="G43" i="1"/>
  <c r="Q4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 xml:space="preserve"> Gretchen Stein Rhodes</author>
    <author>Office of Computing Services</author>
  </authors>
  <commentList>
    <comment ref="C30" authorId="0" shapeId="2049"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xdr:col>
                <xdr:colOff>1363980</xdr:colOff>
                <xdr:row>28</xdr:row>
                <xdr:rowOff>38100</xdr:rowOff>
              </from>
              <to>
                <xdr:col>4</xdr:col>
                <xdr:colOff>914400</xdr:colOff>
                <xdr:row>31</xdr:row>
                <xdr:rowOff>60960</xdr:rowOff>
              </to>
            </anchor>
          </commentPr>
        </mc:Fallback>
      </mc:AlternateContent>
    </comment>
    <comment ref="C34" authorId="1" shapeId="2050" xr:uid="{00000000-0006-0000-0100-000002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1</xdr:col>
                <xdr:colOff>144780</xdr:colOff>
                <xdr:row>29</xdr:row>
                <xdr:rowOff>167640</xdr:rowOff>
              </from>
              <to>
                <xdr:col>3</xdr:col>
                <xdr:colOff>68580</xdr:colOff>
                <xdr:row>31</xdr:row>
                <xdr:rowOff>106680</xdr:rowOff>
              </to>
            </anchor>
          </commentPr>
        </mc:Fallback>
      </mc:AlternateContent>
    </comment>
    <comment ref="B48" authorId="2" shapeId="2051" xr:uid="{00000000-0006-0000-0100-000003000000}">
      <text>
        <r>
          <rPr>
            <b/>
            <sz val="8"/>
            <color indexed="81"/>
            <rFont val="Tahoma"/>
            <family val="2"/>
          </rPr>
          <t>Insert applicable rate.  
50</t>
        </r>
        <r>
          <rPr>
            <sz val="8"/>
            <color indexed="81"/>
            <rFont val="Tahoma"/>
            <family val="2"/>
          </rPr>
          <t xml:space="preserve">% Federally negotiated rate
49% Instruction rate
35% Public Service rate
26% Off-Campus rate
</t>
        </r>
      </text>
      <mc:AlternateContent xmlns:mc="http://schemas.openxmlformats.org/markup-compatibility/2006">
        <mc:Choice Requires="v"/>
        <mc:Fallback>
          <commentPr defaultSize="0" autoFill="0" autoLine="0">
            <anchor>
              <from>
                <xdr:col>1</xdr:col>
                <xdr:colOff>350520</xdr:colOff>
                <xdr:row>34</xdr:row>
                <xdr:rowOff>99060</xdr:rowOff>
              </from>
              <to>
                <xdr:col>4</xdr:col>
                <xdr:colOff>937260</xdr:colOff>
                <xdr:row>39</xdr:row>
                <xdr:rowOff>60960</xdr:rowOff>
              </to>
            </anchor>
          </commentPr>
        </mc:Fallback>
      </mc:AlternateContent>
    </comment>
  </commentList>
</comments>
</file>

<file path=xl/sharedStrings.xml><?xml version="1.0" encoding="utf-8"?>
<sst xmlns="http://purl.oclc.org/ooxml/spreadsheetml/main" count="167" uniqueCount="78">
  <si>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</si>
  <si>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</si>
  <si>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</si>
  <si>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</si>
  <si>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</si>
  <si>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</si>
  <si>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</si>
  <si>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</si>
  <si>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</si>
  <si>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1.</t>
  </si>
  <si>
    <t>Research</t>
  </si>
  <si>
    <t>2.</t>
  </si>
  <si>
    <t>Clerical</t>
  </si>
  <si>
    <t>3.</t>
  </si>
  <si>
    <t>Subtotal</t>
  </si>
  <si>
    <t>4.</t>
  </si>
  <si>
    <t xml:space="preserve">Fringe Benefits </t>
  </si>
  <si>
    <t>5.</t>
  </si>
  <si>
    <t>6.</t>
  </si>
  <si>
    <t>Student (s)</t>
  </si>
  <si>
    <t>7.</t>
  </si>
  <si>
    <t>Subtotal A</t>
  </si>
  <si>
    <t>Supportive Expenses:</t>
  </si>
  <si>
    <t>Travel</t>
  </si>
  <si>
    <t>Supplies</t>
  </si>
  <si>
    <t>Consultants</t>
  </si>
  <si>
    <t>Rentals</t>
  </si>
  <si>
    <t>Printing</t>
  </si>
  <si>
    <t>8.</t>
  </si>
  <si>
    <t>Subcontracts</t>
  </si>
  <si>
    <t>9.</t>
  </si>
  <si>
    <t>Subtotal B</t>
  </si>
  <si>
    <t>Overhead:</t>
  </si>
  <si>
    <t>current federally negotiated rate.</t>
  </si>
  <si>
    <t>of Modified Total Direct Costs (MTDC) = indirect cost calculation on matching funds based on the</t>
  </si>
  <si>
    <t>**</t>
  </si>
  <si>
    <t>Other Expenses</t>
  </si>
  <si>
    <t>Tuition Remission</t>
  </si>
  <si>
    <t>*</t>
  </si>
  <si>
    <t>Other Direct Costs</t>
  </si>
  <si>
    <t>Unrecovered F&amp;A</t>
  </si>
  <si>
    <t>Total Overhead</t>
  </si>
  <si>
    <t>Unrecovered F&amp;A is automatically added to institutional match overhead.</t>
  </si>
  <si>
    <t>SEE INSTRUCTIONS TAB FOR FOOTNOTES AND ADDITIONAL INFORMATION</t>
  </si>
  <si>
    <t>Subcontract 1</t>
  </si>
  <si>
    <t>YEAR ONE</t>
  </si>
  <si>
    <t>Amount (automatic)</t>
  </si>
  <si>
    <t>Subcontract 2</t>
  </si>
  <si>
    <t>Subcontract 3</t>
  </si>
  <si>
    <t>INSERT SUBCONTRACT INFORMATION:</t>
  </si>
  <si>
    <t>Requested funds MTDC base</t>
  </si>
  <si>
    <t>F&amp;A</t>
  </si>
  <si>
    <t>YEAR 1:</t>
  </si>
  <si>
    <t>YEAR 2:</t>
  </si>
  <si>
    <t>YEAR 3:</t>
  </si>
  <si>
    <t>F&amp;A CALCULATION DATA</t>
  </si>
  <si>
    <r>
      <t>Equipment</t>
    </r>
    <r>
      <rPr>
        <vertAlign val="superscript"/>
        <sz val="10"/>
        <rFont val="Times New Roman"/>
        <family val="1"/>
      </rPr>
      <t>d</t>
    </r>
    <r>
      <rPr>
        <vertAlign val="superscript"/>
        <sz val="12"/>
        <rFont val="Times New Roman"/>
        <family val="1"/>
      </rPr>
      <t xml:space="preserve">  </t>
    </r>
  </si>
  <si>
    <r>
      <t>Match (In-Cash)</t>
    </r>
    <r>
      <rPr>
        <vertAlign val="superscript"/>
        <sz val="10"/>
        <rFont val="Times New Roman"/>
        <family val="1"/>
      </rPr>
      <t>a</t>
    </r>
  </si>
  <si>
    <r>
      <t>Other Match</t>
    </r>
    <r>
      <rPr>
        <vertAlign val="superscript"/>
        <sz val="10"/>
        <rFont val="Times New Roman"/>
        <family val="1"/>
      </rPr>
      <t>b</t>
    </r>
  </si>
  <si>
    <t>Total Project Cost</t>
  </si>
  <si>
    <t>YEAR 1</t>
  </si>
  <si>
    <t>CUMULATIVE</t>
  </si>
  <si>
    <t xml:space="preserve">A. </t>
  </si>
  <si>
    <t>B.</t>
  </si>
  <si>
    <t>C.</t>
  </si>
  <si>
    <t>A.</t>
  </si>
  <si>
    <t>Insert PI Name</t>
  </si>
  <si>
    <r>
      <t xml:space="preserve">Salaries: </t>
    </r>
    <r>
      <rPr>
        <b/>
        <vertAlign val="superscript"/>
        <sz val="10"/>
        <rFont val="Times New Roman"/>
        <family val="1"/>
      </rPr>
      <t>c</t>
    </r>
  </si>
  <si>
    <t>Graduate Asst - Academic</t>
  </si>
  <si>
    <t>Graduate Asst - Summer</t>
  </si>
  <si>
    <t>***</t>
  </si>
  <si>
    <t>Unrecovered tuition remission is not calcuated on Graduate Assistant summer salary</t>
  </si>
  <si>
    <t>5a.</t>
  </si>
  <si>
    <t>5b.</t>
  </si>
  <si>
    <t>25% SWF / 50% MTDC</t>
  </si>
  <si>
    <t>Research Competitiveness Subprogram (RCS)</t>
  </si>
  <si>
    <t>RESEARCH AND DEVELOPMENT PROGRAM, FISCAL YEAR 2025-26</t>
  </si>
  <si>
    <t>Fringe benefits for faculty/staff are included at the current rate of 40%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</si>
</sst>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3">
    <font>
      <sz val="10"/>
      <name val="Arial"/>
    </font>
    <font>
      <sz val="10"/>
      <name val="Arial"/>
      <family val="2"/>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sz val="8"/>
      <color indexed="81"/>
      <name val="Arial"/>
      <family val="2"/>
    </font>
    <font>
      <vertAlign val="superscript"/>
      <sz val="10"/>
      <name val="Times New Roman"/>
      <family val="1"/>
    </font>
    <font>
      <i/>
      <sz val="10"/>
      <name val="Times New Roman"/>
      <family val="1"/>
    </font>
    <font>
      <b/>
      <sz val="10"/>
      <name val="Times New Roman"/>
      <family val="1"/>
    </font>
    <font>
      <b/>
      <sz val="10"/>
      <name val="Arial"/>
      <family val="2"/>
    </font>
    <font>
      <sz val="10"/>
      <name val="Geneva"/>
    </font>
    <font>
      <sz val="9"/>
      <color indexed="81"/>
      <name val="Tahoma"/>
      <family val="2"/>
    </font>
    <font>
      <b/>
      <sz val="9"/>
      <color indexed="81"/>
      <name val="Tahoma"/>
      <family val="2"/>
    </font>
    <font>
      <b/>
      <vertAlign val="superscript"/>
      <sz val="10"/>
      <name val="Times New Roman"/>
      <family val="1"/>
    </font>
    <font>
      <sz val="11"/>
      <color theme="1"/>
      <name val="Calibri"/>
      <family val="2"/>
      <scheme val="minor"/>
    </font>
    <font>
      <sz val="10"/>
      <color theme="0" tint="-0.34998626667073579"/>
      <name val="Times New Roman"/>
      <family val="1"/>
    </font>
    <font>
      <sz val="10"/>
      <color theme="0"/>
      <name val="Times New Roman"/>
      <family val="1"/>
    </font>
    <font>
      <b/>
      <sz val="9"/>
      <name val="Times New Roman"/>
      <family val="1"/>
    </font>
    <font>
      <sz val="11"/>
      <name val="Times New Roman"/>
      <family val="1"/>
    </font>
  </fonts>
  <fills count="5">
    <fill>
      <patternFill patternType="none"/>
    </fill>
    <fill>
      <patternFill patternType="gray125"/>
    </fill>
    <fill>
      <patternFill patternType="solid">
        <fgColor theme="1" tint="0.499984740745262"/>
        <bgColor indexed="64"/>
      </patternFill>
    </fill>
    <fill>
      <patternFill patternType="solid">
        <fgColor theme="6" tint="0.79998168889431442"/>
        <bgColor indexed="64"/>
      </patternFill>
    </fill>
    <fill>
      <patternFill patternType="solid">
        <fgColor rgb="FFFF0000"/>
        <bgColor indexed="64"/>
      </patternFill>
    </fill>
  </fills>
  <borders count="15">
    <border>
      <start/>
      <end/>
      <top/>
      <bottom/>
      <diagonal/>
    </border>
    <border>
      <start/>
      <end/>
      <top/>
      <bottom style="thin">
        <color indexed="64"/>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style="thin">
        <color indexed="64"/>
      </top>
      <bottom/>
      <diagonal/>
    </border>
    <border>
      <start style="thin">
        <color indexed="64"/>
      </start>
      <end/>
      <top/>
      <bottom/>
      <diagonal/>
    </border>
    <border>
      <start style="thin">
        <color indexed="64"/>
      </start>
      <end/>
      <top/>
      <bottom style="thin">
        <color indexed="64"/>
      </bottom>
      <diagonal/>
    </border>
    <border>
      <start style="thin">
        <color indexed="64"/>
      </start>
      <end style="thin">
        <color indexed="64"/>
      </end>
      <top/>
      <bottom/>
      <diagonal/>
    </border>
    <border>
      <start style="thin">
        <color indexed="64"/>
      </start>
      <end style="thin">
        <color indexed="64"/>
      </end>
      <top style="thin">
        <color indexed="64"/>
      </top>
      <bottom style="medium">
        <color indexed="64"/>
      </bottom>
      <diagonal/>
    </border>
    <border>
      <start/>
      <end style="thin">
        <color indexed="64"/>
      </end>
      <top/>
      <bottom/>
      <diagonal/>
    </border>
  </borders>
  <cellStyleXfs count="5">
    <xf numFmtId="0" fontId="0" fillId="0" borderId="0"/>
    <xf numFmtId="8" fontId="14" fillId="0" borderId="0" applyFont="0" applyFill="0" applyBorder="0" applyAlignment="0" applyProtection="0"/>
    <xf numFmtId="0" fontId="14" fillId="0" borderId="0"/>
    <xf numFmtId="0" fontId="18" fillId="0" borderId="0"/>
    <xf numFmtId="9" fontId="14" fillId="0" borderId="0" applyFont="0" applyFill="0" applyBorder="0" applyAlignment="0" applyProtection="0"/>
  </cellStyleXfs>
  <cellXfs count="83">
    <xf numFmtId="0" fontId="0" fillId="0" borderId="0" xfId="0"/>
    <xf numFmtId="0" fontId="2" fillId="0" borderId="1" xfId="0" applyFont="1" applyBorder="1" applyProtection="1">
      <protection locked="0"/>
    </xf>
    <xf numFmtId="0" fontId="2" fillId="0" borderId="0" xfId="0" applyFont="1"/>
    <xf numFmtId="5" fontId="2" fillId="0" borderId="1" xfId="0" applyNumberFormat="1" applyFont="1" applyBorder="1"/>
    <xf numFmtId="5" fontId="0" fillId="0" borderId="1" xfId="0" applyNumberFormat="1" applyBorder="1"/>
    <xf numFmtId="5" fontId="2" fillId="0" borderId="0" xfId="0" applyNumberFormat="1" applyFont="1"/>
    <xf numFmtId="0" fontId="2" fillId="0" borderId="1" xfId="0" applyFont="1" applyBorder="1"/>
    <xf numFmtId="0" fontId="12" fillId="0" borderId="0" xfId="0" applyFont="1"/>
    <xf numFmtId="0" fontId="13" fillId="0" borderId="0" xfId="0" applyFont="1"/>
    <xf numFmtId="0" fontId="2" fillId="0" borderId="2" xfId="0" applyFont="1" applyBorder="1"/>
    <xf numFmtId="0" fontId="2" fillId="0" borderId="0" xfId="0" applyFont="1" applyAlignment="1">
      <alignment horizontal="centerContinuous"/>
    </xf>
    <xf numFmtId="5" fontId="2" fillId="0" borderId="0" xfId="0" applyNumberFormat="1" applyFont="1" applyAlignment="1">
      <alignment horizontal="centerContinuous"/>
    </xf>
    <xf numFmtId="0" fontId="19" fillId="0" borderId="0" xfId="0" applyFont="1"/>
    <xf numFmtId="0" fontId="2" fillId="0" borderId="0" xfId="0" quotePrefix="1" applyFont="1" applyAlignment="1">
      <alignment horizontal="left"/>
    </xf>
    <xf numFmtId="49" fontId="2" fillId="0" borderId="0" xfId="0" quotePrefix="1" applyNumberFormat="1" applyFont="1" applyAlignment="1">
      <alignment horizontal="left"/>
    </xf>
    <xf numFmtId="0" fontId="11" fillId="0" borderId="0" xfId="0" applyFont="1"/>
    <xf numFmtId="5" fontId="4" fillId="0" borderId="0" xfId="0" applyNumberFormat="1" applyFont="1"/>
    <xf numFmtId="0" fontId="2" fillId="0" borderId="0" xfId="0" quotePrefix="1"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quotePrefix="1" applyFont="1"/>
    <xf numFmtId="0" fontId="1" fillId="0" borderId="0" xfId="0" applyFont="1" applyAlignment="1">
      <alignment horizontal="right"/>
    </xf>
    <xf numFmtId="0" fontId="12" fillId="0" borderId="4" xfId="0" applyFont="1" applyBorder="1" applyAlignment="1">
      <alignment horizontal="center"/>
    </xf>
    <xf numFmtId="0" fontId="12" fillId="0" borderId="3" xfId="0" applyFont="1" applyBorder="1"/>
    <xf numFmtId="0" fontId="13" fillId="0" borderId="3" xfId="0" applyFont="1" applyBorder="1"/>
    <xf numFmtId="5" fontId="12" fillId="0" borderId="3" xfId="0" applyNumberFormat="1" applyFont="1" applyBorder="1"/>
    <xf numFmtId="5" fontId="12" fillId="0" borderId="5" xfId="0" applyNumberFormat="1" applyFont="1" applyBorder="1"/>
    <xf numFmtId="5" fontId="2" fillId="0" borderId="6" xfId="0" applyNumberFormat="1" applyFont="1" applyBorder="1" applyAlignment="1">
      <alignment horizontal="center"/>
    </xf>
    <xf numFmtId="5" fontId="2" fillId="0" borderId="1" xfId="0" applyNumberFormat="1" applyFont="1" applyBorder="1" applyAlignment="1">
      <alignment horizontal="center"/>
    </xf>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0" fontId="2" fillId="0" borderId="9" xfId="0" quotePrefix="1" applyFont="1" applyBorder="1" applyAlignment="1">
      <alignment horizontal="left"/>
    </xf>
    <xf numFmtId="0" fontId="2" fillId="0" borderId="6" xfId="0" applyFont="1" applyBorder="1"/>
    <xf numFmtId="5" fontId="2" fillId="0" borderId="6" xfId="0" applyNumberFormat="1" applyFont="1" applyBorder="1"/>
    <xf numFmtId="0" fontId="2" fillId="0" borderId="10" xfId="0" quotePrefix="1" applyFont="1" applyBorder="1" applyAlignment="1">
      <alignment horizontal="left"/>
    </xf>
    <xf numFmtId="49" fontId="2" fillId="0" borderId="10" xfId="0" applyNumberFormat="1" applyFont="1" applyBorder="1" applyAlignment="1">
      <alignment horizontal="left"/>
    </xf>
    <xf numFmtId="0" fontId="2" fillId="0" borderId="11" xfId="0" quotePrefix="1" applyFont="1" applyBorder="1" applyAlignment="1">
      <alignment horizontal="left"/>
    </xf>
    <xf numFmtId="49" fontId="2" fillId="0" borderId="10" xfId="0" quotePrefix="1" applyNumberFormat="1" applyFont="1" applyBorder="1" applyAlignment="1">
      <alignment horizontal="left"/>
    </xf>
    <xf numFmtId="49" fontId="2" fillId="0" borderId="11" xfId="0" quotePrefix="1" applyNumberFormat="1" applyFont="1" applyBorder="1" applyAlignment="1">
      <alignment horizontal="left"/>
    </xf>
    <xf numFmtId="5" fontId="2" fillId="0" borderId="2" xfId="0" applyNumberFormat="1" applyFont="1" applyBorder="1" applyProtection="1">
      <protection locked="0"/>
    </xf>
    <xf numFmtId="5" fontId="2" fillId="0" borderId="8" xfId="0" applyNumberFormat="1" applyFont="1" applyBorder="1" applyProtection="1">
      <protection locked="0"/>
    </xf>
    <xf numFmtId="5" fontId="2" fillId="2" borderId="8" xfId="0" applyNumberFormat="1" applyFont="1" applyFill="1" applyBorder="1" applyProtection="1">
      <protection locked="0"/>
    </xf>
    <xf numFmtId="5" fontId="2" fillId="3" borderId="8" xfId="0" applyNumberFormat="1" applyFont="1" applyFill="1" applyBorder="1"/>
    <xf numFmtId="5" fontId="2" fillId="3" borderId="2" xfId="0" applyNumberFormat="1" applyFont="1" applyFill="1" applyBorder="1"/>
    <xf numFmtId="5" fontId="2" fillId="2" borderId="8" xfId="0" applyNumberFormat="1" applyFont="1" applyFill="1" applyBorder="1"/>
    <xf numFmtId="0" fontId="12" fillId="0" borderId="6" xfId="0" applyFont="1" applyBorder="1"/>
    <xf numFmtId="0" fontId="13" fillId="0" borderId="6" xfId="0" applyFont="1" applyBorder="1"/>
    <xf numFmtId="49" fontId="2" fillId="0" borderId="4" xfId="0" quotePrefix="1" applyNumberFormat="1" applyFont="1" applyBorder="1" applyAlignment="1">
      <alignment horizontal="left"/>
    </xf>
    <xf numFmtId="0" fontId="2" fillId="0" borderId="3" xfId="0" applyFont="1" applyBorder="1"/>
    <xf numFmtId="0" fontId="2" fillId="0" borderId="5" xfId="0" applyFont="1" applyBorder="1"/>
    <xf numFmtId="0" fontId="2" fillId="0" borderId="4" xfId="0" quotePrefix="1" applyFont="1" applyBorder="1" applyAlignment="1">
      <alignment horizontal="left"/>
    </xf>
    <xf numFmtId="0" fontId="12" fillId="0" borderId="3" xfId="0" applyFont="1" applyBorder="1" applyAlignment="1">
      <alignment horizontal="left"/>
    </xf>
    <xf numFmtId="0" fontId="2" fillId="0" borderId="4" xfId="0" quotePrefix="1" applyFont="1" applyBorder="1"/>
    <xf numFmtId="0" fontId="2" fillId="0" borderId="4" xfId="0" applyFont="1" applyBorder="1"/>
    <xf numFmtId="5" fontId="4" fillId="0" borderId="1" xfId="0" applyNumberFormat="1" applyFont="1" applyBorder="1"/>
    <xf numFmtId="5" fontId="2" fillId="2" borderId="12" xfId="0" applyNumberFormat="1" applyFont="1" applyFill="1" applyBorder="1"/>
    <xf numFmtId="5" fontId="2" fillId="2" borderId="2" xfId="0" applyNumberFormat="1" applyFont="1" applyFill="1" applyBorder="1"/>
    <xf numFmtId="0" fontId="3" fillId="0" borderId="4" xfId="0" applyFont="1" applyBorder="1" applyAlignment="1">
      <alignment horizontal="left"/>
    </xf>
    <xf numFmtId="5" fontId="2" fillId="0" borderId="3" xfId="0" applyNumberFormat="1" applyFont="1" applyBorder="1"/>
    <xf numFmtId="164" fontId="12" fillId="0" borderId="0" xfId="0" applyNumberFormat="1" applyFont="1" applyAlignment="1">
      <alignment horizontal="left"/>
    </xf>
    <xf numFmtId="164" fontId="21" fillId="0" borderId="0" xfId="0" applyNumberFormat="1" applyFont="1" applyAlignment="1">
      <alignment horizontal="left"/>
    </xf>
    <xf numFmtId="0" fontId="2" fillId="0" borderId="0" xfId="0" applyFont="1" applyAlignment="1">
      <alignment horizontal="left"/>
    </xf>
    <xf numFmtId="5" fontId="2" fillId="0" borderId="0" xfId="0" applyNumberFormat="1" applyFont="1" applyAlignment="1">
      <alignment horizontal="left"/>
    </xf>
    <xf numFmtId="5" fontId="6" fillId="0" borderId="0" xfId="0" applyNumberFormat="1" applyFont="1" applyAlignment="1">
      <alignment horizontal="left"/>
    </xf>
    <xf numFmtId="5" fontId="12" fillId="0" borderId="4" xfId="0" applyNumberFormat="1" applyFont="1" applyBorder="1"/>
    <xf numFmtId="5" fontId="2" fillId="0" borderId="10" xfId="0" applyNumberFormat="1" applyFont="1" applyBorder="1"/>
    <xf numFmtId="0" fontId="2" fillId="0" borderId="0" xfId="0" applyFont="1" applyAlignment="1">
      <alignment horizontal="center"/>
    </xf>
    <xf numFmtId="0" fontId="12" fillId="0" borderId="0" xfId="0" applyFont="1" applyAlignment="1">
      <alignment horizontal="center"/>
    </xf>
    <xf numFmtId="0" fontId="22" fillId="4" borderId="0" xfId="0" applyFont="1" applyFill="1" applyAlignment="1">
      <alignment horizontal="center"/>
    </xf>
    <xf numFmtId="0" fontId="20" fillId="4" borderId="0" xfId="0" applyFont="1" applyFill="1" applyAlignment="1">
      <alignment horizontal="center"/>
    </xf>
    <xf numFmtId="0" fontId="2" fillId="0" borderId="8" xfId="0" applyFont="1" applyBorder="1" applyAlignment="1">
      <alignment horizontal="center"/>
    </xf>
    <xf numFmtId="0" fontId="2" fillId="0" borderId="13" xfId="0" applyFont="1" applyBorder="1" applyAlignment="1">
      <alignment horizontal="center"/>
    </xf>
    <xf numFmtId="5" fontId="2" fillId="0" borderId="13" xfId="0" applyNumberFormat="1" applyFont="1" applyBorder="1" applyAlignment="1">
      <alignment horizontal="center"/>
    </xf>
    <xf numFmtId="0" fontId="2" fillId="0" borderId="2" xfId="0" applyFont="1" applyBorder="1" applyAlignment="1">
      <alignment horizontal="center"/>
    </xf>
    <xf numFmtId="5" fontId="2" fillId="3" borderId="8" xfId="0" applyNumberFormat="1" applyFont="1" applyFill="1" applyBorder="1" applyAlignment="1">
      <alignment horizontal="center"/>
    </xf>
    <xf numFmtId="5" fontId="2" fillId="3" borderId="2" xfId="0" applyNumberFormat="1" applyFont="1" applyFill="1" applyBorder="1" applyAlignment="1">
      <alignment horizontal="center"/>
    </xf>
    <xf numFmtId="5" fontId="0" fillId="0" borderId="4" xfId="0" applyNumberFormat="1"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1" fillId="0" borderId="0" xfId="0" applyFont="1" applyAlignment="1">
      <alignment horizontal="right"/>
    </xf>
    <xf numFmtId="0" fontId="1" fillId="0" borderId="14" xfId="0" applyFont="1" applyBorder="1" applyAlignment="1">
      <alignment horizontal="right"/>
    </xf>
    <xf numFmtId="0" fontId="13" fillId="0" borderId="4" xfId="0" applyFont="1" applyBorder="1" applyAlignment="1">
      <alignment horizontal="center"/>
    </xf>
    <xf numFmtId="0" fontId="13" fillId="0" borderId="5" xfId="0" applyFont="1" applyBorder="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51</xdr:row>
      <xdr:rowOff>147301</xdr:rowOff>
    </xdr:to>
    <xdr:sp macro="" textlink="">
      <xdr:nvSpPr>
        <xdr:cNvPr id="2049" name="Text Box 1">
          <a:extLst>
            <a:ext uri="{FF2B5EF4-FFF2-40B4-BE49-F238E27FC236}">
              <a16:creationId xmlns:a16="http://schemas.microsoft.com/office/drawing/2014/main" id="{8EBAE08E-EE71-4398-A1E4-75875CEDB6EC}"/>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R&amp;D PROPOSALS (RCS-1 Year)</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calculated at the Board of Regents' rate for requested funds, and at the Research rate of 50% MTDC for Institutional and Private Sector matching funds.  Off-Campus (26%) projects have</a:t>
          </a:r>
          <a:r>
            <a:rPr lang="en-US" sz="1050" b="0" i="0" strike="noStrike" baseline="0%">
              <a:solidFill>
                <a:srgbClr val="000000"/>
              </a:solidFill>
              <a:latin typeface="Times New Roman"/>
              <a:cs typeface="Times New Roman"/>
            </a:rPr>
            <a:t> a</a:t>
          </a:r>
          <a:r>
            <a:rPr lang="en-US" sz="1050" b="0" i="0" strike="noStrike">
              <a:solidFill>
                <a:srgbClr val="000000"/>
              </a:solidFill>
              <a:latin typeface="Times New Roman"/>
              <a:cs typeface="Times New Roman"/>
            </a:rPr>
            <a:t> different approved indirect cost rate.  In such cases, you must insert the applicable rate into the controlling cell.  The cell which controls the indirect cost rate for LSU and external match funds can be found in cell B48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b="0" i="0" strike="noStrike">
              <a:solidFill>
                <a:srgbClr val="000000"/>
              </a:solidFill>
              <a:latin typeface="Times New Roman" panose="02020603050405020304" pitchFamily="18" charset="0"/>
              <a:ea typeface="+mn-ea"/>
              <a:cs typeface="Times New Roman" panose="02020603050405020304" pitchFamily="18" charset="0"/>
            </a:rPr>
            <a:t>The budget spreadsheet will also automatically calculate unrecovered indirect costs as institutional match.  Graduate assistant tuition is </a:t>
          </a:r>
          <a:r>
            <a:rPr lang="en-US" sz="1050" b="1" i="1" strike="noStrike">
              <a:solidFill>
                <a:srgbClr val="000000"/>
              </a:solidFill>
              <a:latin typeface="Times New Roman" panose="02020603050405020304" pitchFamily="18" charset="0"/>
              <a:ea typeface="+mn-ea"/>
              <a:cs typeface="Times New Roman" panose="02020603050405020304" pitchFamily="18" charset="0"/>
            </a:rPr>
            <a:t>not allowed </a:t>
          </a:r>
          <a:r>
            <a:rPr lang="en-US" sz="1050" b="0" i="0" strike="noStrike">
              <a:solidFill>
                <a:srgbClr val="000000"/>
              </a:solidFill>
              <a:latin typeface="Times New Roman" panose="02020603050405020304" pitchFamily="18" charset="0"/>
              <a:ea typeface="+mn-ea"/>
              <a:cs typeface="Times New Roman" panose="02020603050405020304" pitchFamily="18" charset="0"/>
            </a:rPr>
            <a:t>as requested funds.</a:t>
          </a:r>
          <a:r>
            <a:rPr lang="en-US" sz="1050">
              <a:effectLst/>
              <a:latin typeface="Times New Roman" panose="02020603050405020304" pitchFamily="18" charset="0"/>
              <a:ea typeface="+mn-ea"/>
              <a:cs typeface="Times New Roman" panose="02020603050405020304" pitchFamily="18" charset="0"/>
            </a:rPr>
            <a:t>Unrecovered</a:t>
          </a:r>
          <a:r>
            <a:rPr lang="en-US" sz="1050" baseline="0%">
              <a:effectLst/>
              <a:latin typeface="Times New Roman" panose="02020603050405020304" pitchFamily="18" charset="0"/>
              <a:ea typeface="+mn-ea"/>
              <a:cs typeface="Times New Roman" panose="02020603050405020304" pitchFamily="18" charset="0"/>
            </a:rPr>
            <a:t> tuition on Graduate Assistant (GA) academic year salary</a:t>
          </a:r>
          <a:r>
            <a:rPr lang="en-US" sz="1050">
              <a:effectLst/>
              <a:latin typeface="Times New Roman" panose="02020603050405020304" pitchFamily="18" charset="0"/>
              <a:ea typeface="+mn-ea"/>
              <a:cs typeface="Times New Roman" panose="02020603050405020304" pitchFamily="18" charset="0"/>
            </a:rPr>
            <a:t> will be automatically calculated as institutional match.  There will be no unrecovered</a:t>
          </a:r>
          <a:r>
            <a:rPr lang="en-US" sz="1050" baseline="0%">
              <a:effectLst/>
              <a:latin typeface="Times New Roman" panose="02020603050405020304" pitchFamily="18" charset="0"/>
              <a:ea typeface="+mn-ea"/>
              <a:cs typeface="Times New Roman" panose="02020603050405020304" pitchFamily="18" charset="0"/>
            </a:rPr>
            <a:t> tuition remission</a:t>
          </a:r>
          <a:r>
            <a:rPr lang="en-US" sz="1050">
              <a:effectLst/>
              <a:latin typeface="Times New Roman" panose="02020603050405020304" pitchFamily="18" charset="0"/>
              <a:ea typeface="+mn-ea"/>
              <a:cs typeface="Times New Roman" panose="02020603050405020304" pitchFamily="18" charset="0"/>
            </a:rPr>
            <a:t> on GA</a:t>
          </a:r>
          <a:r>
            <a:rPr lang="en-US" sz="1050" baseline="0%">
              <a:effectLst/>
              <a:latin typeface="Times New Roman" panose="02020603050405020304" pitchFamily="18" charset="0"/>
              <a:ea typeface="+mn-ea"/>
              <a:cs typeface="Times New Roman" panose="02020603050405020304" pitchFamily="18" charset="0"/>
            </a:rPr>
            <a:t> summer salary. </a:t>
          </a:r>
          <a:br>
            <a:rPr lang="en-US" sz="105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r>
            <a:rPr lang="en-US" sz="1050" b="0" i="0" strike="noStrike">
              <a:solidFill>
                <a:srgbClr val="000000"/>
              </a:solidFill>
              <a:latin typeface="Times New Roman" panose="02020603050405020304" pitchFamily="18" charset="0"/>
              <a:cs typeface="Times New Roman" panose="02020603050405020304" pitchFamily="18" charset="0"/>
            </a:rPr>
            <a:t>Support Fund monies will not supplant state funds, and full time employees will not, un</a:t>
          </a:r>
          <a:r>
            <a:rPr lang="en-US" sz="1050" b="0" i="0" strike="noStrike" baseline="0%">
              <a:solidFill>
                <a:srgbClr val="000000"/>
              </a:solidFill>
              <a:latin typeface="Times New Roman" panose="02020603050405020304" pitchFamily="18" charset="0"/>
              <a:cs typeface="Times New Roman" panose="02020603050405020304" pitchFamily="18" charset="0"/>
            </a:rPr>
            <a:t>der any circumstances, receive funds in excess of 100% of their regular salaries.  </a:t>
          </a:r>
          <a:r>
            <a:rPr lang="en-US" sz="1100" b="0" i="0" u="none" strike="noStrike" baseline="0%">
              <a:latin typeface="Times New Roman" panose="02020603050405020304" pitchFamily="18" charset="0"/>
              <a:ea typeface="+mn-ea"/>
              <a:cs typeface="Times New Roman" panose="02020603050405020304" pitchFamily="18" charset="0"/>
            </a:rPr>
            <a:t>RCS Principal Investigator(s) may request partial salary support at an amount not to exceed 25% academic year salary plus two months’ summer support.</a:t>
          </a:r>
          <a:endParaRPr lang="en-US" sz="1050" b="0" i="0" strike="noStrike">
            <a:solidFill>
              <a:srgbClr val="000000"/>
            </a:solidFill>
            <a:latin typeface="Times New Roman" panose="02020603050405020304" pitchFamily="18" charset="0"/>
            <a:cs typeface="Times New Roman" panose="02020603050405020304" pitchFamily="18" charset="0"/>
          </a:endParaRPr>
        </a:p>
        <a:p>
          <a:pPr algn="l" rtl="0">
            <a:defRPr sz="1000"/>
          </a:pPr>
          <a:endParaRPr lang="en-US" sz="1050" b="0" i="0" strike="noStrike">
            <a:solidFill>
              <a:sysClr val="windowText" lastClr="000000"/>
            </a:solidFill>
            <a:latin typeface="Times New Roman"/>
            <a:cs typeface="Times New Roman"/>
          </a:endParaRPr>
        </a:p>
        <a:p>
          <a:pPr algn="l" rtl="0">
            <a:defRPr sz="1000"/>
          </a:pPr>
          <a:r>
            <a:rPr lang="en-US" sz="1050" b="0" i="0" strike="noStrike" baseline="30%">
              <a:solidFill>
                <a:sysClr val="windowText" lastClr="000000"/>
              </a:solidFill>
              <a:latin typeface="Times New Roman"/>
              <a:cs typeface="Times New Roman"/>
            </a:rPr>
            <a:t>d. </a:t>
          </a:r>
          <a:r>
            <a:rPr lang="en-US" sz="1050" b="1" i="1" strike="noStrike">
              <a:solidFill>
                <a:sysClr val="windowText" lastClr="000000"/>
              </a:solidFill>
              <a:latin typeface="Times New Roman"/>
              <a:cs typeface="Times New Roman"/>
            </a:rPr>
            <a:t>EQUIPMENT</a:t>
          </a:r>
        </a:p>
        <a:p>
          <a:pPr algn="l" rtl="0">
            <a:defRPr sz="1000"/>
          </a:pPr>
          <a:r>
            <a:rPr lang="en-US" sz="1050" b="0" i="0" u="none" strike="noStrike" baseline="0%">
              <a:solidFill>
                <a:sysClr val="windowText" lastClr="000000"/>
              </a:solidFill>
              <a:latin typeface="Times New Roman" panose="02020603050405020304" pitchFamily="18" charset="0"/>
              <a:ea typeface="+mn-ea"/>
              <a:cs typeface="Times New Roman" panose="02020603050405020304" pitchFamily="18" charset="0"/>
            </a:rPr>
            <a:t>In FY 2025-26 no institutional matching is required for equipment purchases.</a:t>
          </a:r>
          <a:endParaRPr lang="en-US" sz="1050" b="0" i="0" strike="noStrike">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2</xdr:col>
          <xdr:colOff>1363980</xdr:colOff>
          <xdr:row>28</xdr:row>
          <xdr:rowOff>38100</xdr:rowOff>
        </xdr:from>
        <xdr:to>
          <xdr:col>4</xdr:col>
          <xdr:colOff>914400</xdr:colOff>
          <xdr:row>31</xdr:row>
          <xdr:rowOff>60960</xdr:rowOff>
        </xdr:to>
        <xdr:sp macro="" textlink="">
          <xdr:nvSpPr>
            <xdr:cNvPr id="2049" name="Comment 51">
              <a:extLst>
                <a:ext uri="{FF2B5EF4-FFF2-40B4-BE49-F238E27FC236}">
                  <a16:creationId xmlns:a16="http://schemas.microsoft.com/office/drawing/2014/main" id="{CABAED8B-AFF9-EA87-E6FD-C8D6BE71C216}"/>
                </a:ext>
              </a:extLst>
            </xdr:cNvPr>
            <xdr:cNvSpPr txBox="1">
              <a:spLocks noChangeArrowheads="1"/>
            </xdr:cNvSpPr>
          </xdr:nvSpPr>
          <xdr:spPr bwMode="auto">
            <a:xfrm>
              <a:off x="2087880" y="4678680"/>
              <a:ext cx="1310640" cy="54864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144780</xdr:colOff>
          <xdr:row>29</xdr:row>
          <xdr:rowOff>167640</xdr:rowOff>
        </xdr:from>
        <xdr:to>
          <xdr:col>3</xdr:col>
          <xdr:colOff>68580</xdr:colOff>
          <xdr:row>31</xdr:row>
          <xdr:rowOff>106680</xdr:rowOff>
        </xdr:to>
        <xdr:sp macro="" textlink="">
          <xdr:nvSpPr>
            <xdr:cNvPr id="2050" name="Comment 309">
              <a:extLst>
                <a:ext uri="{FF2B5EF4-FFF2-40B4-BE49-F238E27FC236}">
                  <a16:creationId xmlns:a16="http://schemas.microsoft.com/office/drawing/2014/main" id="{FBC9A17A-4FE6-C945-4FEA-AC0DF6CACD45}"/>
                </a:ext>
              </a:extLst>
            </xdr:cNvPr>
            <xdr:cNvSpPr txBox="1">
              <a:spLocks noChangeArrowheads="1"/>
            </xdr:cNvSpPr>
          </xdr:nvSpPr>
          <xdr:spPr bwMode="auto">
            <a:xfrm>
              <a:off x="419100" y="4975860"/>
              <a:ext cx="1744980" cy="2971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350520</xdr:colOff>
          <xdr:row>34</xdr:row>
          <xdr:rowOff>99060</xdr:rowOff>
        </xdr:from>
        <xdr:to>
          <xdr:col>4</xdr:col>
          <xdr:colOff>937260</xdr:colOff>
          <xdr:row>39</xdr:row>
          <xdr:rowOff>60960</xdr:rowOff>
        </xdr:to>
        <xdr:sp macro="" textlink="">
          <xdr:nvSpPr>
            <xdr:cNvPr id="2051" name="Comment 22">
              <a:extLst>
                <a:ext uri="{FF2B5EF4-FFF2-40B4-BE49-F238E27FC236}">
                  <a16:creationId xmlns:a16="http://schemas.microsoft.com/office/drawing/2014/main" id="{2D2B7C79-5705-CFDD-5616-87BDFAFC6351}"/>
                </a:ext>
              </a:extLst>
            </xdr:cNvPr>
            <xdr:cNvSpPr txBox="1">
              <a:spLocks noChangeArrowheads="1"/>
            </xdr:cNvSpPr>
          </xdr:nvSpPr>
          <xdr:spPr bwMode="auto">
            <a:xfrm>
              <a:off x="624840" y="5768340"/>
              <a:ext cx="2796540" cy="80010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1" i="0" u="none" strike="noStrike" baseline="0%">
                  <a:solidFill>
                    <a:srgbClr val="000000"/>
                  </a:solidFill>
                  <a:latin typeface="Tahoma"/>
                  <a:ea typeface="Tahoma"/>
                  <a:cs typeface="Tahoma"/>
                </a:rPr>
                <a:t>50</a:t>
              </a:r>
              <a:r>
                <a:rPr lang="en-US" sz="800" b="0" i="0" u="none" strike="noStrike" baseline="0%">
                  <a:solidFill>
                    <a:srgbClr val="000000"/>
                  </a:solidFill>
                  <a:latin typeface="Tahoma"/>
                  <a:ea typeface="Tahoma"/>
                  <a:cs typeface="Tahoma"/>
                </a:rPr>
                <a:t>%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1.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8"/>
  <sheetViews>
    <sheetView workbookViewId="0">
      <selection activeCell="A30" sqref="A30:XFD30"/>
    </sheetView>
  </sheetViews>
  <sheetFormatPr defaultColWidth="11.5546875" defaultRowHeight="13.2"/>
  <cols>
    <col min="1" max="1" width="98.6640625" customWidth="1"/>
    <col min="2" max="256" width="8.6640625" customWidth="1"/>
  </cols>
  <sheetData>
    <row r="28" ht="34.799999999999997" customHeight="1"/>
  </sheetData>
  <phoneticPr fontId="0" type="noConversion"/>
  <pageMargins left="0.7" right="0.7" top="0.75" bottom="0.75" header="0.3" footer="0.3"/>
  <pageSetup orientation="portrait"/>
  <headerFooter alignWithMargins="0"/>
  <drawing r:id="rId1"/>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62"/>
  <sheetViews>
    <sheetView tabSelected="1" topLeftCell="A22" zoomScale="120" zoomScaleNormal="120" workbookViewId="0">
      <selection activeCell="F33" sqref="F33"/>
    </sheetView>
  </sheetViews>
  <sheetFormatPr defaultColWidth="9.109375" defaultRowHeight="13.2"/>
  <cols>
    <col min="1" max="1" width="4" style="2" customWidth="1"/>
    <col min="2" max="2" width="6.5546875" style="2" customWidth="1"/>
    <col min="3" max="3" width="20" style="2" customWidth="1"/>
    <col min="4" max="4" width="5.6640625" style="2" customWidth="1"/>
    <col min="5" max="5" width="14.6640625" style="5" customWidth="1"/>
    <col min="6" max="6" width="5.6640625" style="5" customWidth="1"/>
    <col min="7" max="7" width="14.6640625" style="5" customWidth="1"/>
    <col min="8" max="8" width="4.5546875" style="5" customWidth="1"/>
    <col min="9" max="9" width="14.6640625" style="5" customWidth="1"/>
    <col min="10" max="10" width="5" style="2" customWidth="1"/>
    <col min="11" max="11" width="4" style="2" customWidth="1"/>
    <col min="12" max="12" width="5.88671875" style="2" customWidth="1"/>
    <col min="13" max="13" width="21.33203125" style="2" customWidth="1"/>
    <col min="14" max="14" width="5.6640625" style="2" customWidth="1"/>
    <col min="15" max="15" width="14.6640625" style="2" customWidth="1"/>
    <col min="16" max="16" width="5" style="2" customWidth="1"/>
    <col min="17" max="17" width="14.6640625" style="2" customWidth="1"/>
    <col min="18" max="18" width="3.33203125" style="2" customWidth="1"/>
    <col min="19" max="19" width="14.6640625" style="2" customWidth="1"/>
    <col min="20" max="20" width="6.44140625" style="2" customWidth="1"/>
    <col min="21" max="16384" width="9.109375" style="2"/>
  </cols>
  <sheetData>
    <row r="2" spans="1:20">
      <c r="A2" s="10" t="s">
        <v>0</v>
      </c>
      <c r="B2" s="10"/>
      <c r="C2" s="10"/>
      <c r="D2" s="10"/>
      <c r="E2" s="11"/>
      <c r="F2" s="11"/>
      <c r="G2" s="11"/>
      <c r="H2" s="11"/>
      <c r="I2" s="11"/>
      <c r="J2" s="10"/>
      <c r="K2" s="10" t="s">
        <v>0</v>
      </c>
      <c r="L2" s="10"/>
      <c r="M2" s="10"/>
      <c r="N2" s="10"/>
      <c r="O2" s="11"/>
      <c r="P2" s="11"/>
      <c r="Q2" s="11"/>
      <c r="R2" s="11"/>
      <c r="S2" s="11"/>
      <c r="T2" s="10"/>
    </row>
    <row r="3" spans="1:20" s="7" customFormat="1">
      <c r="A3" s="67" t="s">
        <v>76</v>
      </c>
      <c r="B3" s="67"/>
      <c r="C3" s="67"/>
      <c r="D3" s="67"/>
      <c r="E3" s="67"/>
      <c r="F3" s="67"/>
      <c r="G3" s="67"/>
      <c r="H3" s="67"/>
      <c r="I3" s="67"/>
      <c r="J3" s="67"/>
      <c r="K3" s="67" t="str">
        <f>A3</f>
        <v>RESEARCH AND DEVELOPMENT PROGRAM, FISCAL YEAR 2025-26</v>
      </c>
      <c r="L3" s="67"/>
      <c r="M3" s="67"/>
      <c r="N3" s="67"/>
      <c r="O3" s="67"/>
      <c r="P3" s="67"/>
      <c r="Q3" s="67"/>
      <c r="R3" s="67"/>
      <c r="S3" s="67"/>
      <c r="T3" s="67"/>
    </row>
    <row r="4" spans="1:20" s="7" customFormat="1">
      <c r="A4" s="67" t="s">
        <v>75</v>
      </c>
      <c r="B4" s="67"/>
      <c r="C4" s="67"/>
      <c r="D4" s="67"/>
      <c r="E4" s="67"/>
      <c r="F4" s="67"/>
      <c r="G4" s="67"/>
      <c r="H4" s="67"/>
      <c r="I4" s="67"/>
      <c r="J4" s="67"/>
      <c r="K4" s="67" t="str">
        <f>A4</f>
        <v>Research Competitiveness Subprogram (RCS)</v>
      </c>
      <c r="L4" s="67"/>
      <c r="M4" s="67"/>
      <c r="N4" s="67"/>
      <c r="O4" s="67"/>
      <c r="P4" s="67"/>
      <c r="Q4" s="67"/>
      <c r="R4" s="67"/>
      <c r="S4" s="67"/>
      <c r="T4" s="67"/>
    </row>
    <row r="5" spans="1:20">
      <c r="A5" s="66" t="s">
        <v>60</v>
      </c>
      <c r="B5" s="66"/>
      <c r="C5" s="66"/>
      <c r="D5" s="66"/>
      <c r="E5" s="66"/>
      <c r="F5" s="66"/>
      <c r="G5" s="66"/>
      <c r="H5" s="66"/>
      <c r="I5" s="66"/>
      <c r="J5" s="66"/>
      <c r="K5" s="66" t="s">
        <v>61</v>
      </c>
      <c r="L5" s="66"/>
      <c r="M5" s="66"/>
      <c r="N5" s="66"/>
      <c r="O5" s="66"/>
      <c r="P5" s="66"/>
      <c r="Q5" s="66"/>
      <c r="R5" s="66"/>
      <c r="S5" s="66"/>
      <c r="T5" s="66"/>
    </row>
    <row r="6" spans="1:20" ht="7.5" customHeight="1">
      <c r="A6" s="10"/>
      <c r="B6" s="10"/>
      <c r="C6" s="10"/>
      <c r="D6" s="10"/>
      <c r="E6" s="11"/>
      <c r="F6" s="11"/>
      <c r="G6" s="11"/>
      <c r="H6" s="11"/>
      <c r="I6" s="11"/>
      <c r="K6" s="10"/>
      <c r="L6" s="10"/>
      <c r="M6" s="10"/>
      <c r="N6" s="10"/>
      <c r="O6" s="11"/>
      <c r="P6" s="11"/>
      <c r="Q6" s="11"/>
      <c r="R6" s="11"/>
      <c r="S6" s="11"/>
    </row>
    <row r="7" spans="1:20">
      <c r="A7" s="2" t="s">
        <v>1</v>
      </c>
      <c r="D7" s="1" t="s">
        <v>66</v>
      </c>
      <c r="E7" s="3"/>
      <c r="F7" s="3"/>
      <c r="G7" s="3"/>
      <c r="H7" s="3"/>
      <c r="I7" s="3"/>
      <c r="K7" s="2" t="s">
        <v>1</v>
      </c>
      <c r="N7" s="6" t="str">
        <f>IF(ISBLANK(D7),"",D7)</f>
        <v>Insert PI Name</v>
      </c>
      <c r="O7" s="3"/>
      <c r="P7" s="3"/>
      <c r="Q7" s="3"/>
      <c r="R7" s="3"/>
      <c r="S7" s="3"/>
    </row>
    <row r="8" spans="1:20">
      <c r="O8" s="5"/>
      <c r="P8" s="5"/>
      <c r="Q8" s="5"/>
      <c r="R8" s="5"/>
      <c r="S8" s="5"/>
    </row>
    <row r="9" spans="1:20">
      <c r="A9" s="2" t="s">
        <v>2</v>
      </c>
      <c r="D9" s="3" t="s">
        <v>3</v>
      </c>
      <c r="E9" s="3"/>
      <c r="F9" s="4"/>
      <c r="G9" s="3"/>
      <c r="H9" s="3"/>
      <c r="I9" s="3"/>
      <c r="K9" s="2" t="s">
        <v>2</v>
      </c>
      <c r="N9" s="3" t="s">
        <v>3</v>
      </c>
      <c r="O9" s="6"/>
      <c r="P9" s="4"/>
      <c r="Q9" s="3"/>
      <c r="R9" s="3"/>
      <c r="S9" s="3"/>
    </row>
    <row r="10" spans="1:20">
      <c r="O10" s="5"/>
      <c r="P10" s="5"/>
      <c r="Q10" s="5"/>
      <c r="R10" s="5"/>
      <c r="S10" s="5"/>
    </row>
    <row r="11" spans="1:20">
      <c r="A11" s="2" t="s">
        <v>4</v>
      </c>
      <c r="K11" s="2" t="s">
        <v>4</v>
      </c>
      <c r="O11" s="5"/>
      <c r="P11" s="5"/>
      <c r="Q11" s="5"/>
      <c r="R11" s="5"/>
      <c r="S11" s="5"/>
    </row>
    <row r="12" spans="1:20" ht="13.5" customHeight="1">
      <c r="E12" s="29" t="s">
        <v>5</v>
      </c>
      <c r="F12" s="27"/>
      <c r="G12" s="29" t="s">
        <v>6</v>
      </c>
      <c r="H12" s="27"/>
      <c r="I12" s="29" t="s">
        <v>7</v>
      </c>
      <c r="O12" s="29" t="s">
        <v>5</v>
      </c>
      <c r="P12" s="27"/>
      <c r="Q12" s="29" t="s">
        <v>6</v>
      </c>
      <c r="R12" s="27"/>
      <c r="S12" s="29" t="s">
        <v>7</v>
      </c>
    </row>
    <row r="13" spans="1:20" ht="15.75" customHeight="1">
      <c r="D13" s="12"/>
      <c r="E13" s="30" t="s">
        <v>8</v>
      </c>
      <c r="F13" s="28"/>
      <c r="G13" s="30" t="s">
        <v>57</v>
      </c>
      <c r="H13" s="28"/>
      <c r="I13" s="30" t="s">
        <v>58</v>
      </c>
      <c r="O13" s="30" t="s">
        <v>8</v>
      </c>
      <c r="P13" s="28"/>
      <c r="Q13" s="30" t="s">
        <v>57</v>
      </c>
      <c r="R13" s="28"/>
      <c r="S13" s="30" t="s">
        <v>58</v>
      </c>
    </row>
    <row r="14" spans="1:20" s="7" customFormat="1" ht="16.5" customHeight="1">
      <c r="A14" s="22" t="s">
        <v>62</v>
      </c>
      <c r="B14" s="23" t="s">
        <v>67</v>
      </c>
      <c r="C14" s="24"/>
      <c r="D14" s="23"/>
      <c r="E14" s="64"/>
      <c r="F14" s="25"/>
      <c r="G14" s="25"/>
      <c r="H14" s="25"/>
      <c r="I14" s="26"/>
      <c r="K14" s="22" t="s">
        <v>65</v>
      </c>
      <c r="L14" s="23" t="s">
        <v>67</v>
      </c>
      <c r="M14" s="24"/>
      <c r="N14" s="23"/>
      <c r="O14" s="64"/>
      <c r="P14" s="25"/>
      <c r="Q14" s="25"/>
      <c r="R14" s="25"/>
      <c r="S14" s="26"/>
    </row>
    <row r="15" spans="1:20">
      <c r="A15"/>
      <c r="B15" s="31" t="s">
        <v>9</v>
      </c>
      <c r="C15" s="32" t="s">
        <v>10</v>
      </c>
      <c r="D15" s="32"/>
      <c r="E15" s="39"/>
      <c r="F15" s="33"/>
      <c r="G15" s="39">
        <v>0</v>
      </c>
      <c r="H15" s="33"/>
      <c r="I15" s="39"/>
      <c r="K15"/>
      <c r="L15" s="31" t="s">
        <v>9</v>
      </c>
      <c r="M15" s="32" t="s">
        <v>10</v>
      </c>
      <c r="N15" s="32"/>
      <c r="O15" s="43">
        <f t="shared" ref="O15:O22" si="0">SUM(E15)</f>
        <v>0</v>
      </c>
      <c r="P15" s="33"/>
      <c r="Q15" s="43">
        <f>SUM(G15)</f>
        <v>0</v>
      </c>
      <c r="R15" s="33"/>
      <c r="S15" s="43">
        <f>SUM(I15)</f>
        <v>0</v>
      </c>
    </row>
    <row r="16" spans="1:20">
      <c r="A16"/>
      <c r="B16" s="34" t="s">
        <v>11</v>
      </c>
      <c r="C16" s="2" t="s">
        <v>12</v>
      </c>
      <c r="E16" s="39"/>
      <c r="G16" s="39"/>
      <c r="I16" s="39"/>
      <c r="K16"/>
      <c r="L16" s="34" t="s">
        <v>11</v>
      </c>
      <c r="M16" s="2" t="s">
        <v>12</v>
      </c>
      <c r="O16" s="43">
        <f t="shared" si="0"/>
        <v>0</v>
      </c>
      <c r="P16" s="5"/>
      <c r="Q16" s="43">
        <f t="shared" ref="Q16:Q22" si="1">SUM(G16)</f>
        <v>0</v>
      </c>
      <c r="R16" s="5"/>
      <c r="S16" s="43">
        <f t="shared" ref="S16:S22" si="2">SUM(I16)</f>
        <v>0</v>
      </c>
    </row>
    <row r="17" spans="1:20">
      <c r="A17"/>
      <c r="B17" s="34" t="s">
        <v>13</v>
      </c>
      <c r="C17" s="2" t="s">
        <v>14</v>
      </c>
      <c r="E17" s="42">
        <f>SUM(E15+E16)</f>
        <v>0</v>
      </c>
      <c r="G17" s="42">
        <f>SUM(G15+G16)</f>
        <v>0</v>
      </c>
      <c r="I17" s="42">
        <f>SUM(I15+I16)</f>
        <v>0</v>
      </c>
      <c r="K17"/>
      <c r="L17" s="34" t="s">
        <v>13</v>
      </c>
      <c r="M17" s="2" t="s">
        <v>14</v>
      </c>
      <c r="O17" s="43">
        <f t="shared" si="0"/>
        <v>0</v>
      </c>
      <c r="P17" s="5"/>
      <c r="Q17" s="43">
        <f t="shared" si="1"/>
        <v>0</v>
      </c>
      <c r="R17" s="5"/>
      <c r="S17" s="43">
        <f t="shared" si="2"/>
        <v>0</v>
      </c>
    </row>
    <row r="18" spans="1:20">
      <c r="A18"/>
      <c r="B18" s="35" t="s">
        <v>15</v>
      </c>
      <c r="C18" s="2" t="s">
        <v>16</v>
      </c>
      <c r="E18" s="42">
        <f>ROUND(PRODUCT(E17*0.4),0)</f>
        <v>0</v>
      </c>
      <c r="F18" s="5" t="s">
        <v>38</v>
      </c>
      <c r="G18" s="42">
        <f>ROUND(PRODUCT(G17*0.4),0)</f>
        <v>0</v>
      </c>
      <c r="H18" s="5" t="s">
        <v>38</v>
      </c>
      <c r="I18" s="42">
        <f>ROUND(PRODUCT(I17*0.41),0)</f>
        <v>0</v>
      </c>
      <c r="J18" s="5" t="s">
        <v>38</v>
      </c>
      <c r="K18"/>
      <c r="L18" s="35" t="s">
        <v>15</v>
      </c>
      <c r="M18" s="2" t="s">
        <v>16</v>
      </c>
      <c r="O18" s="43">
        <f t="shared" si="0"/>
        <v>0</v>
      </c>
      <c r="P18" s="5" t="s">
        <v>38</v>
      </c>
      <c r="Q18" s="43">
        <f t="shared" si="1"/>
        <v>0</v>
      </c>
      <c r="R18" s="5" t="s">
        <v>38</v>
      </c>
      <c r="S18" s="43">
        <f t="shared" si="2"/>
        <v>0</v>
      </c>
      <c r="T18" s="5" t="s">
        <v>38</v>
      </c>
    </row>
    <row r="19" spans="1:20">
      <c r="A19"/>
      <c r="B19" s="34" t="s">
        <v>72</v>
      </c>
      <c r="C19" s="2" t="s">
        <v>68</v>
      </c>
      <c r="E19" s="40"/>
      <c r="G19" s="41"/>
      <c r="I19" s="40"/>
      <c r="K19"/>
      <c r="L19" s="34" t="s">
        <v>72</v>
      </c>
      <c r="M19" s="2" t="s">
        <v>68</v>
      </c>
      <c r="O19" s="43">
        <f t="shared" si="0"/>
        <v>0</v>
      </c>
      <c r="P19" s="5"/>
      <c r="Q19" s="44"/>
      <c r="R19" s="5"/>
      <c r="S19" s="43">
        <f t="shared" si="2"/>
        <v>0</v>
      </c>
    </row>
    <row r="20" spans="1:20">
      <c r="A20"/>
      <c r="B20" s="34" t="s">
        <v>73</v>
      </c>
      <c r="C20" s="2" t="s">
        <v>69</v>
      </c>
      <c r="E20" s="40"/>
      <c r="G20" s="41"/>
      <c r="I20" s="40"/>
      <c r="K20"/>
      <c r="L20" s="34" t="s">
        <v>73</v>
      </c>
      <c r="M20" s="2" t="s">
        <v>69</v>
      </c>
      <c r="O20" s="43">
        <f t="shared" si="0"/>
        <v>0</v>
      </c>
      <c r="P20" s="5"/>
      <c r="Q20" s="44"/>
      <c r="R20" s="5"/>
      <c r="S20" s="43">
        <f t="shared" si="2"/>
        <v>0</v>
      </c>
    </row>
    <row r="21" spans="1:20">
      <c r="A21"/>
      <c r="B21" s="34" t="s">
        <v>18</v>
      </c>
      <c r="C21" s="2" t="s">
        <v>19</v>
      </c>
      <c r="E21" s="40"/>
      <c r="G21" s="40"/>
      <c r="I21" s="40"/>
      <c r="K21"/>
      <c r="L21" s="34" t="s">
        <v>18</v>
      </c>
      <c r="M21" s="2" t="s">
        <v>19</v>
      </c>
      <c r="O21" s="43">
        <f t="shared" si="0"/>
        <v>0</v>
      </c>
      <c r="P21" s="5"/>
      <c r="Q21" s="43">
        <f t="shared" si="1"/>
        <v>0</v>
      </c>
      <c r="R21" s="5"/>
      <c r="S21" s="43">
        <f t="shared" si="2"/>
        <v>0</v>
      </c>
    </row>
    <row r="22" spans="1:20">
      <c r="A22"/>
      <c r="B22" s="36" t="s">
        <v>20</v>
      </c>
      <c r="C22" s="6" t="s">
        <v>21</v>
      </c>
      <c r="D22" s="6"/>
      <c r="E22" s="42">
        <f>SUM(E17:E21)</f>
        <v>0</v>
      </c>
      <c r="F22" s="3"/>
      <c r="G22" s="42">
        <f>SUM(G17:G21)</f>
        <v>0</v>
      </c>
      <c r="H22" s="3"/>
      <c r="I22" s="42">
        <f>SUM(I17:I21)</f>
        <v>0</v>
      </c>
      <c r="K22"/>
      <c r="L22" s="36" t="s">
        <v>20</v>
      </c>
      <c r="M22" s="6" t="s">
        <v>21</v>
      </c>
      <c r="N22" s="6"/>
      <c r="O22" s="43">
        <f t="shared" si="0"/>
        <v>0</v>
      </c>
      <c r="P22" s="3"/>
      <c r="Q22" s="43">
        <f t="shared" si="1"/>
        <v>0</v>
      </c>
      <c r="R22" s="3"/>
      <c r="S22" s="43">
        <f t="shared" si="2"/>
        <v>0</v>
      </c>
    </row>
    <row r="23" spans="1:20" ht="9.75" customHeight="1">
      <c r="A23" s="17"/>
      <c r="B23" s="17"/>
      <c r="E23" s="65"/>
      <c r="K23" s="17"/>
      <c r="L23" s="17"/>
      <c r="O23" s="5"/>
      <c r="P23" s="5"/>
      <c r="Q23" s="5"/>
      <c r="R23" s="5"/>
      <c r="S23" s="5"/>
    </row>
    <row r="24" spans="1:20" s="7" customFormat="1">
      <c r="A24" s="22" t="s">
        <v>63</v>
      </c>
      <c r="B24" s="45" t="s">
        <v>22</v>
      </c>
      <c r="C24" s="46"/>
      <c r="D24" s="45"/>
      <c r="E24" s="64"/>
      <c r="F24" s="25"/>
      <c r="G24" s="25"/>
      <c r="H24" s="25"/>
      <c r="I24" s="26"/>
      <c r="K24" s="22" t="s">
        <v>63</v>
      </c>
      <c r="L24" s="45" t="s">
        <v>22</v>
      </c>
      <c r="M24" s="46"/>
      <c r="N24" s="45"/>
      <c r="O24" s="25"/>
      <c r="P24" s="25"/>
      <c r="Q24" s="25"/>
      <c r="R24" s="25"/>
      <c r="S24" s="26"/>
    </row>
    <row r="25" spans="1:20">
      <c r="A25"/>
      <c r="B25" s="47" t="s">
        <v>9</v>
      </c>
      <c r="C25" s="48" t="s">
        <v>23</v>
      </c>
      <c r="D25" s="49"/>
      <c r="E25" s="39"/>
      <c r="F25" s="33"/>
      <c r="G25" s="39"/>
      <c r="H25" s="33"/>
      <c r="I25" s="39"/>
      <c r="K25"/>
      <c r="L25" s="47" t="s">
        <v>9</v>
      </c>
      <c r="M25" s="48" t="s">
        <v>23</v>
      </c>
      <c r="N25" s="49"/>
      <c r="O25" s="43">
        <f>SUM(E25)</f>
        <v>0</v>
      </c>
      <c r="P25" s="33"/>
      <c r="Q25" s="43">
        <f t="shared" ref="Q25:Q35" si="3">SUM(G25)</f>
        <v>0</v>
      </c>
      <c r="R25" s="33"/>
      <c r="S25" s="43">
        <f t="shared" ref="S25:S35" si="4">SUM(I25)</f>
        <v>0</v>
      </c>
    </row>
    <row r="26" spans="1:20">
      <c r="A26"/>
      <c r="B26" s="47" t="s">
        <v>11</v>
      </c>
      <c r="C26" s="48" t="s">
        <v>24</v>
      </c>
      <c r="D26" s="49"/>
      <c r="E26" s="40"/>
      <c r="G26" s="40"/>
      <c r="I26" s="40"/>
      <c r="K26"/>
      <c r="L26" s="47" t="s">
        <v>11</v>
      </c>
      <c r="M26" s="48" t="s">
        <v>24</v>
      </c>
      <c r="N26" s="49"/>
      <c r="O26" s="42">
        <f t="shared" ref="O26:O35" si="5">SUM(E26)</f>
        <v>0</v>
      </c>
      <c r="P26" s="5"/>
      <c r="Q26" s="43">
        <f t="shared" si="3"/>
        <v>0</v>
      </c>
      <c r="R26" s="5"/>
      <c r="S26" s="43">
        <f t="shared" si="4"/>
        <v>0</v>
      </c>
    </row>
    <row r="27" spans="1:20">
      <c r="A27"/>
      <c r="B27" s="47" t="s">
        <v>13</v>
      </c>
      <c r="C27" s="48" t="s">
        <v>25</v>
      </c>
      <c r="D27" s="49"/>
      <c r="E27" s="40"/>
      <c r="G27" s="40"/>
      <c r="I27" s="40"/>
      <c r="K27"/>
      <c r="L27" s="47" t="s">
        <v>13</v>
      </c>
      <c r="M27" s="48" t="s">
        <v>25</v>
      </c>
      <c r="N27" s="49"/>
      <c r="O27" s="42">
        <f t="shared" si="5"/>
        <v>0</v>
      </c>
      <c r="P27" s="5"/>
      <c r="Q27" s="43">
        <f t="shared" si="3"/>
        <v>0</v>
      </c>
      <c r="R27" s="5"/>
      <c r="S27" s="43">
        <f t="shared" si="4"/>
        <v>0</v>
      </c>
    </row>
    <row r="28" spans="1:20">
      <c r="A28"/>
      <c r="B28" s="47" t="s">
        <v>15</v>
      </c>
      <c r="C28" s="48" t="s">
        <v>26</v>
      </c>
      <c r="D28" s="49"/>
      <c r="E28" s="40"/>
      <c r="G28" s="40"/>
      <c r="I28" s="40"/>
      <c r="K28"/>
      <c r="L28" s="47" t="s">
        <v>15</v>
      </c>
      <c r="M28" s="48" t="s">
        <v>26</v>
      </c>
      <c r="N28" s="49"/>
      <c r="O28" s="42">
        <f t="shared" si="5"/>
        <v>0</v>
      </c>
      <c r="P28" s="5"/>
      <c r="Q28" s="43">
        <f t="shared" si="3"/>
        <v>0</v>
      </c>
      <c r="R28" s="5"/>
      <c r="S28" s="43">
        <f t="shared" si="4"/>
        <v>0</v>
      </c>
    </row>
    <row r="29" spans="1:20">
      <c r="A29"/>
      <c r="B29" s="47" t="s">
        <v>17</v>
      </c>
      <c r="C29" s="48" t="s">
        <v>27</v>
      </c>
      <c r="D29" s="49"/>
      <c r="E29" s="40"/>
      <c r="G29" s="40"/>
      <c r="I29" s="40"/>
      <c r="K29"/>
      <c r="L29" s="47" t="s">
        <v>17</v>
      </c>
      <c r="M29" s="48" t="s">
        <v>27</v>
      </c>
      <c r="N29" s="49"/>
      <c r="O29" s="42">
        <f t="shared" si="5"/>
        <v>0</v>
      </c>
      <c r="P29" s="5"/>
      <c r="Q29" s="43">
        <f t="shared" si="3"/>
        <v>0</v>
      </c>
      <c r="R29" s="5"/>
      <c r="S29" s="43">
        <f t="shared" si="4"/>
        <v>0</v>
      </c>
    </row>
    <row r="30" spans="1:20" ht="15" customHeight="1">
      <c r="A30"/>
      <c r="B30" s="47" t="s">
        <v>18</v>
      </c>
      <c r="C30" s="48" t="s">
        <v>56</v>
      </c>
      <c r="D30" s="49"/>
      <c r="E30" s="40"/>
      <c r="G30" s="40"/>
      <c r="I30" s="40"/>
      <c r="K30"/>
      <c r="L30" s="47" t="s">
        <v>18</v>
      </c>
      <c r="M30" s="48" t="s">
        <v>56</v>
      </c>
      <c r="N30" s="49"/>
      <c r="O30" s="42">
        <f t="shared" si="5"/>
        <v>0</v>
      </c>
      <c r="P30" s="5"/>
      <c r="Q30" s="43">
        <f t="shared" si="3"/>
        <v>0</v>
      </c>
      <c r="R30" s="5"/>
      <c r="S30" s="43">
        <f t="shared" si="4"/>
        <v>0</v>
      </c>
    </row>
    <row r="31" spans="1:20">
      <c r="A31"/>
      <c r="B31" s="37" t="s">
        <v>20</v>
      </c>
      <c r="C31" s="15" t="s">
        <v>39</v>
      </c>
      <c r="E31" s="40"/>
      <c r="G31" s="40"/>
      <c r="I31" s="40"/>
      <c r="K31"/>
      <c r="L31" s="37" t="s">
        <v>20</v>
      </c>
      <c r="M31" s="15" t="s">
        <v>39</v>
      </c>
      <c r="O31" s="42">
        <f t="shared" si="5"/>
        <v>0</v>
      </c>
      <c r="P31" s="5"/>
      <c r="Q31" s="43">
        <f t="shared" si="3"/>
        <v>0</v>
      </c>
      <c r="R31" s="5"/>
      <c r="S31" s="43">
        <f t="shared" si="4"/>
        <v>0</v>
      </c>
    </row>
    <row r="32" spans="1:20">
      <c r="A32"/>
      <c r="B32" s="37"/>
      <c r="C32" s="15" t="s">
        <v>37</v>
      </c>
      <c r="E32" s="41"/>
      <c r="G32" s="42">
        <f>ROUND(PRODUCT(SUM(E19,G19)*0.38),0)</f>
        <v>0</v>
      </c>
      <c r="H32" s="5" t="s">
        <v>35</v>
      </c>
      <c r="I32" s="42">
        <f>ROUND(PRODUCT(I19*0.38),0)</f>
        <v>0</v>
      </c>
      <c r="J32" s="2" t="s">
        <v>35</v>
      </c>
      <c r="K32"/>
      <c r="L32" s="34"/>
      <c r="M32" s="15" t="s">
        <v>37</v>
      </c>
      <c r="O32" s="44"/>
      <c r="P32" s="5"/>
      <c r="Q32" s="43">
        <f t="shared" si="3"/>
        <v>0</v>
      </c>
      <c r="R32" s="5" t="s">
        <v>35</v>
      </c>
      <c r="S32" s="43">
        <f t="shared" si="4"/>
        <v>0</v>
      </c>
      <c r="T32" s="2" t="s">
        <v>35</v>
      </c>
    </row>
    <row r="33" spans="1:20">
      <c r="A33"/>
      <c r="B33" s="37"/>
      <c r="C33" s="2" t="s">
        <v>36</v>
      </c>
      <c r="E33" s="42">
        <f>E31</f>
        <v>0</v>
      </c>
      <c r="G33" s="42">
        <f>SUM(G31,G32)</f>
        <v>0</v>
      </c>
      <c r="I33" s="42">
        <f>SUM(I31,I32)</f>
        <v>0</v>
      </c>
      <c r="K33"/>
      <c r="L33" s="34"/>
      <c r="M33" s="2" t="s">
        <v>36</v>
      </c>
      <c r="O33" s="42">
        <f t="shared" si="5"/>
        <v>0</v>
      </c>
      <c r="P33" s="5"/>
      <c r="Q33" s="43">
        <f t="shared" si="3"/>
        <v>0</v>
      </c>
      <c r="R33" s="5"/>
      <c r="S33" s="43">
        <f t="shared" si="4"/>
        <v>0</v>
      </c>
    </row>
    <row r="34" spans="1:20">
      <c r="A34"/>
      <c r="B34" s="47" t="s">
        <v>28</v>
      </c>
      <c r="C34" s="48" t="s">
        <v>29</v>
      </c>
      <c r="D34" s="49"/>
      <c r="E34" s="42">
        <f>SUM(D60:D62)</f>
        <v>0</v>
      </c>
      <c r="G34" s="41"/>
      <c r="I34" s="41"/>
      <c r="K34"/>
      <c r="L34" s="50">
        <v>8</v>
      </c>
      <c r="M34" s="48" t="s">
        <v>29</v>
      </c>
      <c r="N34" s="49"/>
      <c r="O34" s="42">
        <f t="shared" si="5"/>
        <v>0</v>
      </c>
      <c r="P34" s="5"/>
      <c r="Q34" s="44"/>
      <c r="R34" s="5"/>
      <c r="S34" s="44"/>
    </row>
    <row r="35" spans="1:20">
      <c r="A35"/>
      <c r="B35" s="38" t="s">
        <v>30</v>
      </c>
      <c r="C35" s="6" t="s">
        <v>31</v>
      </c>
      <c r="D35" s="6"/>
      <c r="E35" s="42">
        <f>SUM(E25+E26+E27+E28+E29+E30+E33+E34)</f>
        <v>0</v>
      </c>
      <c r="F35" s="3"/>
      <c r="G35" s="42">
        <f>SUM(G25+G26+G27+G28+G29+G30+G33)</f>
        <v>0</v>
      </c>
      <c r="H35" s="3"/>
      <c r="I35" s="42">
        <f>SUM(I25+I26+I27+I28+I29+I30+I33)</f>
        <v>0</v>
      </c>
      <c r="K35"/>
      <c r="L35" s="38" t="s">
        <v>30</v>
      </c>
      <c r="M35" s="6" t="s">
        <v>31</v>
      </c>
      <c r="N35" s="6"/>
      <c r="O35" s="42">
        <f t="shared" si="5"/>
        <v>0</v>
      </c>
      <c r="P35" s="3"/>
      <c r="Q35" s="43">
        <f t="shared" si="3"/>
        <v>0</v>
      </c>
      <c r="R35" s="3"/>
      <c r="S35" s="43">
        <f t="shared" si="4"/>
        <v>0</v>
      </c>
    </row>
    <row r="36" spans="1:20">
      <c r="A36" s="18"/>
      <c r="B36" s="18"/>
      <c r="K36" s="18"/>
      <c r="L36" s="18"/>
      <c r="O36" s="5"/>
      <c r="P36" s="5"/>
      <c r="Q36" s="5"/>
      <c r="R36" s="5"/>
      <c r="S36" s="5"/>
    </row>
    <row r="37" spans="1:20" s="7" customFormat="1">
      <c r="A37" s="22" t="s">
        <v>64</v>
      </c>
      <c r="B37" s="51" t="s">
        <v>32</v>
      </c>
      <c r="C37" s="45"/>
      <c r="D37" s="45"/>
      <c r="E37" s="25"/>
      <c r="F37" s="25"/>
      <c r="G37" s="25"/>
      <c r="H37" s="25"/>
      <c r="I37" s="26"/>
      <c r="K37" s="22" t="s">
        <v>64</v>
      </c>
      <c r="L37" s="51" t="s">
        <v>32</v>
      </c>
      <c r="M37" s="45"/>
      <c r="N37" s="45"/>
      <c r="O37" s="25"/>
      <c r="P37" s="25"/>
      <c r="Q37" s="25"/>
      <c r="R37" s="25"/>
      <c r="S37" s="26"/>
    </row>
    <row r="38" spans="1:20">
      <c r="A38" s="18"/>
      <c r="B38" s="19"/>
      <c r="C38" s="52" t="s">
        <v>74</v>
      </c>
      <c r="D38" s="48"/>
      <c r="E38" s="43">
        <f>ROUND(PRODUCT(E22*0.25),0)</f>
        <v>0</v>
      </c>
      <c r="F38" s="33"/>
      <c r="G38" s="43">
        <f>ROUND(SUM((G22+G35-G30-G32)*B48),0)</f>
        <v>0</v>
      </c>
      <c r="H38" s="33"/>
      <c r="I38" s="43">
        <f>ROUND(SUM((I22+I35-I30-I32)*B48),0)</f>
        <v>0</v>
      </c>
      <c r="K38" s="18"/>
      <c r="L38" s="19"/>
      <c r="M38" s="52" t="s">
        <v>74</v>
      </c>
      <c r="N38" s="48"/>
      <c r="O38" s="43">
        <f>SUM(E38)</f>
        <v>0</v>
      </c>
      <c r="P38" s="33"/>
      <c r="Q38" s="43">
        <f>SUM(G38)</f>
        <v>0</v>
      </c>
      <c r="R38" s="33"/>
      <c r="S38" s="43">
        <f>SUM(I38)</f>
        <v>0</v>
      </c>
    </row>
    <row r="39" spans="1:20">
      <c r="A39" s="18"/>
      <c r="B39" s="19"/>
      <c r="C39" s="53" t="s">
        <v>40</v>
      </c>
      <c r="D39" s="48"/>
      <c r="E39" s="55"/>
      <c r="G39" s="43">
        <f>SUM('F&amp;A Calculations'!G4-'RCS YR 1,Composite'!E38)</f>
        <v>0</v>
      </c>
      <c r="I39" s="56"/>
      <c r="K39" s="18"/>
      <c r="L39" s="19"/>
      <c r="M39" s="53" t="s">
        <v>40</v>
      </c>
      <c r="N39" s="48"/>
      <c r="O39" s="56"/>
      <c r="P39" s="5"/>
      <c r="Q39" s="43">
        <f>SUM(G39)</f>
        <v>0</v>
      </c>
      <c r="R39" s="5"/>
      <c r="S39" s="56"/>
    </row>
    <row r="40" spans="1:20" ht="18" customHeight="1">
      <c r="A40" s="18"/>
      <c r="B40" s="47" t="s">
        <v>9</v>
      </c>
      <c r="C40" s="48" t="s">
        <v>41</v>
      </c>
      <c r="D40" s="48"/>
      <c r="E40" s="43">
        <f>E38</f>
        <v>0</v>
      </c>
      <c r="F40" s="3"/>
      <c r="G40" s="42">
        <f>SUM(G38,G39)</f>
        <v>0</v>
      </c>
      <c r="H40" s="54" t="s">
        <v>70</v>
      </c>
      <c r="I40" s="43">
        <f>I38</f>
        <v>0</v>
      </c>
      <c r="J40" s="16" t="s">
        <v>70</v>
      </c>
      <c r="K40" s="18"/>
      <c r="L40" s="47" t="s">
        <v>9</v>
      </c>
      <c r="M40" s="48" t="s">
        <v>41</v>
      </c>
      <c r="N40" s="48"/>
      <c r="O40" s="42">
        <f>SUM(E40)</f>
        <v>0</v>
      </c>
      <c r="P40" s="3"/>
      <c r="Q40" s="43">
        <f>SUM(G40)</f>
        <v>0</v>
      </c>
      <c r="R40" s="54" t="s">
        <v>70</v>
      </c>
      <c r="S40" s="43">
        <f>SUM(I40)</f>
        <v>0</v>
      </c>
      <c r="T40" s="16" t="s">
        <v>70</v>
      </c>
    </row>
    <row r="41" spans="1:20" ht="6" customHeight="1">
      <c r="A41" s="18"/>
      <c r="B41" s="13"/>
      <c r="K41" s="18"/>
      <c r="L41" s="13"/>
      <c r="O41" s="5"/>
      <c r="P41" s="5"/>
      <c r="Q41" s="5"/>
      <c r="R41" s="5"/>
      <c r="S41" s="5"/>
    </row>
    <row r="42" spans="1:20" ht="6.75" customHeight="1">
      <c r="O42" s="5"/>
      <c r="P42" s="5"/>
      <c r="Q42" s="5"/>
      <c r="R42" s="5"/>
      <c r="S42" s="5"/>
    </row>
    <row r="43" spans="1:20" ht="18" customHeight="1">
      <c r="A43" s="18"/>
      <c r="B43" s="14"/>
      <c r="C43" s="57" t="s">
        <v>59</v>
      </c>
      <c r="D43" s="48"/>
      <c r="E43" s="43">
        <f>SUM(E22+E35+E40)</f>
        <v>0</v>
      </c>
      <c r="F43" s="58"/>
      <c r="G43" s="43">
        <f>SUM(G22+G35+G40)</f>
        <v>0</v>
      </c>
      <c r="H43" s="58"/>
      <c r="I43" s="43">
        <f>SUM(I22+I35+I40)</f>
        <v>0</v>
      </c>
      <c r="K43" s="18"/>
      <c r="L43" s="14"/>
      <c r="M43" s="57" t="s">
        <v>59</v>
      </c>
      <c r="N43" s="48"/>
      <c r="O43" s="43">
        <f>SUM(E43)</f>
        <v>0</v>
      </c>
      <c r="P43" s="58"/>
      <c r="Q43" s="43">
        <f>SUM(G43)</f>
        <v>0</v>
      </c>
      <c r="R43" s="58"/>
      <c r="S43" s="43">
        <f>SUM(I43)</f>
        <v>0</v>
      </c>
    </row>
    <row r="44" spans="1:20" ht="7.5" customHeight="1">
      <c r="A44" s="18"/>
      <c r="B44" s="13"/>
      <c r="C44" s="20"/>
      <c r="K44" s="18"/>
      <c r="L44" s="13"/>
      <c r="M44" s="20"/>
      <c r="O44" s="5"/>
      <c r="P44" s="5"/>
      <c r="Q44" s="5"/>
      <c r="R44" s="5"/>
      <c r="S44" s="5"/>
    </row>
    <row r="45" spans="1:20" ht="7.5" customHeight="1">
      <c r="O45" s="5"/>
      <c r="P45" s="5"/>
      <c r="Q45" s="5"/>
      <c r="R45" s="5"/>
      <c r="S45" s="5"/>
    </row>
    <row r="46" spans="1:20" ht="14.25" customHeight="1">
      <c r="A46" s="61" t="s">
        <v>38</v>
      </c>
      <c r="B46" s="61" t="s">
        <v>77</v>
      </c>
      <c r="C46" s="61"/>
      <c r="D46" s="61"/>
      <c r="E46" s="62"/>
      <c r="F46" s="62"/>
      <c r="G46" s="62"/>
      <c r="H46" s="62"/>
      <c r="I46" s="62"/>
      <c r="J46" s="61"/>
      <c r="K46" s="61" t="s">
        <v>38</v>
      </c>
      <c r="L46" s="61" t="str">
        <f>B46</f>
        <v>Fringe benefits for faculty/staff are included at the current rate of 40% for all years.</v>
      </c>
      <c r="M46" s="61"/>
      <c r="N46" s="61"/>
      <c r="O46" s="61"/>
      <c r="P46" s="61"/>
      <c r="Q46" s="61"/>
      <c r="R46" s="61"/>
      <c r="S46" s="61"/>
    </row>
    <row r="47" spans="1:20" ht="14.25" customHeight="1">
      <c r="A47" s="61" t="s">
        <v>35</v>
      </c>
      <c r="B47" s="61" t="s">
        <v>71</v>
      </c>
      <c r="C47" s="61"/>
      <c r="D47" s="61"/>
      <c r="E47" s="62"/>
      <c r="F47" s="62"/>
      <c r="G47" s="62"/>
      <c r="H47" s="62"/>
      <c r="I47" s="62"/>
      <c r="J47" s="61"/>
      <c r="K47" s="61" t="s">
        <v>35</v>
      </c>
      <c r="L47" s="61" t="s">
        <v>71</v>
      </c>
      <c r="M47" s="61"/>
      <c r="N47" s="61"/>
      <c r="O47" s="62"/>
      <c r="P47" s="62"/>
      <c r="Q47" s="62"/>
      <c r="R47" s="61"/>
      <c r="S47" s="61"/>
    </row>
    <row r="48" spans="1:20" ht="14.25" customHeight="1">
      <c r="A48" s="61" t="s">
        <v>70</v>
      </c>
      <c r="B48" s="59">
        <v>0.5</v>
      </c>
      <c r="C48" s="61" t="s">
        <v>34</v>
      </c>
      <c r="D48" s="61"/>
      <c r="E48" s="62"/>
      <c r="F48" s="62"/>
      <c r="G48" s="62"/>
      <c r="H48" s="62"/>
      <c r="I48" s="62"/>
      <c r="J48" s="61"/>
      <c r="K48" s="61" t="s">
        <v>70</v>
      </c>
      <c r="L48" s="60">
        <f>B48</f>
        <v>0.5</v>
      </c>
      <c r="M48" s="61" t="s">
        <v>34</v>
      </c>
      <c r="N48" s="61"/>
      <c r="O48" s="62"/>
      <c r="P48" s="62"/>
      <c r="Q48" s="62"/>
      <c r="R48" s="62"/>
      <c r="S48" s="62"/>
    </row>
    <row r="49" spans="1:20" ht="11.25" customHeight="1">
      <c r="A49" s="61"/>
      <c r="B49" s="61" t="s">
        <v>33</v>
      </c>
      <c r="C49" s="61"/>
      <c r="D49" s="61"/>
      <c r="E49" s="62"/>
      <c r="F49" s="62"/>
      <c r="G49" s="62"/>
      <c r="H49" s="62"/>
      <c r="I49" s="62"/>
      <c r="J49" s="61"/>
      <c r="K49" s="61"/>
      <c r="L49" s="61" t="s">
        <v>33</v>
      </c>
      <c r="M49" s="61"/>
      <c r="N49" s="61"/>
      <c r="O49" s="62"/>
      <c r="P49" s="62"/>
      <c r="Q49" s="62"/>
      <c r="R49" s="62"/>
      <c r="S49" s="61"/>
      <c r="T49" s="10"/>
    </row>
    <row r="50" spans="1:20" ht="12" customHeight="1">
      <c r="A50" s="61"/>
      <c r="B50" s="61" t="s">
        <v>42</v>
      </c>
      <c r="C50" s="61"/>
      <c r="D50" s="61"/>
      <c r="E50" s="62"/>
      <c r="F50" s="62"/>
      <c r="G50" s="62"/>
      <c r="H50" s="62"/>
      <c r="I50" s="63"/>
      <c r="J50" s="61"/>
      <c r="K50" s="61"/>
      <c r="L50" s="61" t="s">
        <v>42</v>
      </c>
      <c r="M50" s="61"/>
      <c r="N50" s="61"/>
      <c r="O50" s="61"/>
      <c r="P50" s="61"/>
      <c r="Q50" s="61"/>
      <c r="R50" s="61"/>
      <c r="S50" s="63"/>
    </row>
    <row r="52" spans="1:20" ht="13.8">
      <c r="A52" s="68" t="s">
        <v>43</v>
      </c>
      <c r="B52" s="68"/>
      <c r="C52" s="68"/>
      <c r="D52" s="68"/>
      <c r="E52" s="68"/>
      <c r="F52" s="68"/>
      <c r="G52" s="68"/>
      <c r="H52" s="68"/>
      <c r="K52" s="68" t="s">
        <v>43</v>
      </c>
      <c r="L52" s="69"/>
      <c r="M52" s="69"/>
      <c r="N52" s="69"/>
      <c r="O52" s="69"/>
      <c r="P52" s="69"/>
      <c r="Q52" s="69"/>
      <c r="R52" s="69"/>
    </row>
    <row r="55" spans="1:20">
      <c r="M55" s="5"/>
    </row>
    <row r="57" spans="1:20">
      <c r="C57" s="7" t="s">
        <v>49</v>
      </c>
    </row>
    <row r="59" spans="1:20" ht="13.8" thickBot="1">
      <c r="D59" s="71" t="s">
        <v>45</v>
      </c>
      <c r="E59" s="71"/>
      <c r="F59" s="72" t="s">
        <v>46</v>
      </c>
      <c r="G59" s="72"/>
    </row>
    <row r="60" spans="1:20">
      <c r="C60" s="9" t="s">
        <v>44</v>
      </c>
      <c r="D60" s="70"/>
      <c r="E60" s="70"/>
      <c r="F60" s="74">
        <f>IF(D60&gt;=25000,25000,D60)</f>
        <v>0</v>
      </c>
      <c r="G60" s="74"/>
    </row>
    <row r="61" spans="1:20">
      <c r="C61" s="9" t="s">
        <v>47</v>
      </c>
      <c r="D61" s="73"/>
      <c r="E61" s="73"/>
      <c r="F61" s="75">
        <f>IF(D61&gt;=25000,25000,D61)</f>
        <v>0</v>
      </c>
      <c r="G61" s="75"/>
    </row>
    <row r="62" spans="1:20">
      <c r="C62" s="9" t="s">
        <v>48</v>
      </c>
      <c r="D62" s="73"/>
      <c r="E62" s="73"/>
      <c r="F62" s="75">
        <f>IF(D62&gt;=25000,25000,D62)</f>
        <v>0</v>
      </c>
      <c r="G62" s="75"/>
    </row>
  </sheetData>
  <mergeCells count="16">
    <mergeCell ref="D61:E61"/>
    <mergeCell ref="D62:E62"/>
    <mergeCell ref="F60:G60"/>
    <mergeCell ref="F61:G61"/>
    <mergeCell ref="F62:G62"/>
    <mergeCell ref="K5:T5"/>
    <mergeCell ref="A3:J3"/>
    <mergeCell ref="K3:T3"/>
    <mergeCell ref="K52:R52"/>
    <mergeCell ref="D60:E60"/>
    <mergeCell ref="A4:J4"/>
    <mergeCell ref="K4:T4"/>
    <mergeCell ref="A52:H52"/>
    <mergeCell ref="D59:E59"/>
    <mergeCell ref="F59:G59"/>
    <mergeCell ref="A5:J5"/>
  </mergeCells>
  <phoneticPr fontId="0" type="noConversion"/>
  <pageMargins left="0.75" right="0.49" top="0.5" bottom="0.44" header="0.5" footer="0.5"/>
  <pageSetup scale="97" orientation="portrait" horizontalDpi="4294967292" r:id="rId1"/>
  <headerFooter alignWithMargins="0"/>
  <colBreaks count="1" manualBreakCount="1">
    <brk id="10" max="1048575" man="1"/>
  </colBreaks>
  <ignoredErrors>
    <ignoredError sqref="B15:B18" numberStoredAsText="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H12"/>
  <sheetViews>
    <sheetView workbookViewId="0">
      <selection activeCell="G4" sqref="G4:H4"/>
    </sheetView>
  </sheetViews>
  <sheetFormatPr defaultColWidth="11.5546875" defaultRowHeight="13.2"/>
  <cols>
    <col min="1" max="256" width="8.6640625" customWidth="1"/>
  </cols>
  <sheetData>
    <row r="1" spans="1:8" s="8" customFormat="1">
      <c r="A1" s="8" t="s">
        <v>55</v>
      </c>
    </row>
    <row r="3" spans="1:8">
      <c r="A3" s="8" t="s">
        <v>52</v>
      </c>
    </row>
    <row r="4" spans="1:8">
      <c r="A4" s="79" t="s">
        <v>50</v>
      </c>
      <c r="B4" s="79"/>
      <c r="C4" s="80"/>
      <c r="D4" s="76">
        <f>SUM('RCS YR 1,Composite'!E22,('RCS YR 1,Composite'!E25:E29),'RCS YR 1,Composite'!E33,('RCS YR 1,Composite'!F60:G62))</f>
        <v>0</v>
      </c>
      <c r="E4" s="77"/>
      <c r="F4" s="21" t="s">
        <v>51</v>
      </c>
      <c r="G4" s="78">
        <f>ROUND(PRODUCT(D4,'RCS YR 1,Composite'!B48),0)</f>
        <v>0</v>
      </c>
      <c r="H4" s="77"/>
    </row>
    <row r="7" spans="1:8">
      <c r="A7" s="8" t="s">
        <v>53</v>
      </c>
    </row>
    <row r="8" spans="1:8">
      <c r="A8" s="79" t="s">
        <v>50</v>
      </c>
      <c r="B8" s="79"/>
      <c r="C8" s="80"/>
      <c r="D8" s="76" t="e">
        <f>SUM('RCS YR 1,Composite'!#REF!,('RCS YR 1,Composite'!#REF!),'RCS YR 1,Composite'!#REF!,('RCS YR 1,Composite'!#REF!))</f>
        <v>#REF!</v>
      </c>
      <c r="E8" s="77"/>
      <c r="F8" s="21" t="s">
        <v>51</v>
      </c>
      <c r="G8" s="78" t="e">
        <f>ROUND(PRODUCT(D8,'RCS YR 1,Composite'!B48),0)</f>
        <v>#REF!</v>
      </c>
      <c r="H8" s="77"/>
    </row>
    <row r="11" spans="1:8">
      <c r="A11" s="8" t="s">
        <v>54</v>
      </c>
    </row>
    <row r="12" spans="1:8">
      <c r="A12" s="79" t="s">
        <v>50</v>
      </c>
      <c r="B12" s="79"/>
      <c r="C12" s="80"/>
      <c r="D12" s="76" t="e">
        <f>SUM('RCS YR 1,Composite'!#REF!,('RCS YR 1,Composite'!#REF!),'RCS YR 1,Composite'!#REF!,('RCS YR 1,Composite'!#REF!))</f>
        <v>#REF!</v>
      </c>
      <c r="E12" s="77"/>
      <c r="F12" s="21" t="s">
        <v>51</v>
      </c>
      <c r="G12" s="81" t="e">
        <f>ROUND(PRODUCT(D12,'RCS YR 1,Composite'!B48),0)</f>
        <v>#REF!</v>
      </c>
      <c r="H12" s="82"/>
    </row>
  </sheetData>
  <mergeCells count="9">
    <mergeCell ref="D4:E4"/>
    <mergeCell ref="G4:H4"/>
    <mergeCell ref="A4:C4"/>
    <mergeCell ref="G12:H12"/>
    <mergeCell ref="G8:H8"/>
    <mergeCell ref="A12:C12"/>
    <mergeCell ref="D12:E12"/>
    <mergeCell ref="A8:C8"/>
    <mergeCell ref="D8:E8"/>
  </mergeCells>
  <pageMargins left="0.7" right="0.7" top="0.75" bottom="0.75" header="0.3" footer="0.3"/>
  <pageSetup orientation="portrai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RCS YR 1,Composite</vt:lpstr>
      <vt:lpstr>F&amp;A Calculations</vt:lpstr>
      <vt:lpstr>Sheet1</vt:lpstr>
      <vt:lpstr>Sheet2</vt:lpstr>
      <vt:lpstr>INSTRUCTIONS!Print_Area</vt:lpstr>
      <vt:lpstr>'RCS YR 1,Composite'!Print_Area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Josh S Boudreaux</cp:lastModifiedBy>
  <cp:lastPrinted>2025-08-19T21:51:29Z</cp:lastPrinted>
  <dcterms:created xsi:type="dcterms:W3CDTF">1998-08-13T14:57:54Z</dcterms:created>
  <dcterms:modified xsi:type="dcterms:W3CDTF">2025-09-17T13:31:25Z</dcterms:modified>
</cp:coreProperties>
</file>